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основни компоненти" sheetId="1" r:id="rId1"/>
    <sheet name="доп. компоненти" sheetId="2" r:id="rId2"/>
  </sheets>
  <definedNames/>
  <calcPr fullCalcOnLoad="1"/>
</workbook>
</file>

<file path=xl/sharedStrings.xml><?xml version="1.0" encoding="utf-8"?>
<sst xmlns="http://schemas.openxmlformats.org/spreadsheetml/2006/main" count="67" uniqueCount="52">
  <si>
    <t>Училище, 
населено място</t>
  </si>
  <si>
    <t xml:space="preserve">Брой 
ученици 
по Админ М
</t>
  </si>
  <si>
    <t>ОУ с. Горна кула</t>
  </si>
  <si>
    <t>ОУ с. Гулийка</t>
  </si>
  <si>
    <t>НУ мах."Козино"</t>
  </si>
  <si>
    <t>ОУ с.Луличка</t>
  </si>
  <si>
    <t>ОУ с. Подрумче</t>
  </si>
  <si>
    <t>ОУ с. Странджево</t>
  </si>
  <si>
    <t>ОУ с. Токачка</t>
  </si>
  <si>
    <t>Общо:</t>
  </si>
  <si>
    <t xml:space="preserve">Общ бюджет /лв/
</t>
  </si>
  <si>
    <t xml:space="preserve">№
по ред
</t>
  </si>
  <si>
    <t>Резерв 3%</t>
  </si>
  <si>
    <t xml:space="preserve">Брой ученици
по разчет
</t>
  </si>
  <si>
    <t xml:space="preserve">за 2017 година </t>
  </si>
  <si>
    <t>СУ Крумовград</t>
  </si>
  <si>
    <t>ОУ с. Аврен</t>
  </si>
  <si>
    <t>ОУ с. Поточница</t>
  </si>
  <si>
    <t>Училища, отопляващи се с течно гориво  3,913%</t>
  </si>
  <si>
    <t>Условно постоянни разходи 8.253%</t>
  </si>
  <si>
    <t xml:space="preserve">Средства по основна компонента по формулата </t>
  </si>
  <si>
    <t>Допълнителни компоненти на формулата</t>
  </si>
  <si>
    <t>Допълващ стандарт за МТБ -  25лв. на ученик</t>
  </si>
  <si>
    <t xml:space="preserve">Ученици от 1 до 4 клас -бр. по Админ </t>
  </si>
  <si>
    <t>Допълващ стандарт за подп.храненето 1 до 4 клас - 72 лв.</t>
  </si>
  <si>
    <t xml:space="preserve">Бр. ученици на самост. форма на обучение </t>
  </si>
  <si>
    <t>Добавка за СФО - 373 лв.</t>
  </si>
  <si>
    <t>Бр. ученици за приобщаващо образование</t>
  </si>
  <si>
    <t>Добавка за приобщаващо образование 326 лв</t>
  </si>
  <si>
    <t>Брой ученици на ЦФО</t>
  </si>
  <si>
    <t>Защитени училища</t>
  </si>
  <si>
    <t>Стипендии</t>
  </si>
  <si>
    <t>Всичко</t>
  </si>
  <si>
    <t>Резерв</t>
  </si>
  <si>
    <r>
      <t xml:space="preserve">               </t>
    </r>
    <r>
      <rPr>
        <b/>
        <sz val="12"/>
        <color indexed="8"/>
        <rFont val="Times New Roman"/>
        <family val="1"/>
      </rPr>
      <t xml:space="preserve">                                           И ДОПЪЛНИТЕЛНИ ДОБАВКИ</t>
    </r>
  </si>
  <si>
    <t>Норматив за целодневна организация на уч. ден 1 - 7 клас 580 лв.</t>
  </si>
  <si>
    <r>
      <t xml:space="preserve">               </t>
    </r>
    <r>
      <rPr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Times New Roman"/>
        <family val="1"/>
      </rPr>
      <t>Р</t>
    </r>
    <r>
      <rPr>
        <b/>
        <sz val="12"/>
        <color indexed="8"/>
        <rFont val="Times New Roman"/>
        <family val="1"/>
      </rPr>
      <t xml:space="preserve">АЗПРЕДЕЛЕНИЕ НА СРЕДСТВАТА ЗА 2017 Г. ПО УЧИЛИЩА ПО ЕДИННИ РАЗХОДНИ СТАНДАРТИ </t>
    </r>
  </si>
  <si>
    <t>Добавка за защитени училища 1%</t>
  </si>
  <si>
    <t>Средства по основна компонента по формулата 83.833%</t>
  </si>
  <si>
    <t>58100</t>
  </si>
  <si>
    <t>-2243</t>
  </si>
  <si>
    <t>19649</t>
  </si>
  <si>
    <t>5131</t>
  </si>
  <si>
    <t>23299</t>
  </si>
  <si>
    <t>-87 000</t>
  </si>
  <si>
    <t>11668</t>
  </si>
  <si>
    <t>13264</t>
  </si>
  <si>
    <t>4983</t>
  </si>
  <si>
    <t>6651</t>
  </si>
  <si>
    <t>4598</t>
  </si>
  <si>
    <t xml:space="preserve">                   Разпределение на средствата по основни и допълнителни компоненти на формулата за училища</t>
  </si>
  <si>
    <t xml:space="preserve">Разлика 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</si>
</sst>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39" fillId="0" borderId="0" xfId="0" applyFont="1" applyAlignment="1">
      <alignment/>
    </xf>
    <xf numFmtId="0" fontId="0" fillId="0" borderId="11" xfId="0" applyFill="1" applyBorder="1" applyAlignment="1">
      <alignment/>
    </xf>
    <xf numFmtId="3" fontId="0" fillId="0" borderId="10" xfId="0" applyNumberFormat="1" applyBorder="1" applyAlignment="1">
      <alignment/>
    </xf>
    <xf numFmtId="3" fontId="39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right" wrapText="1"/>
    </xf>
    <xf numFmtId="49" fontId="0" fillId="0" borderId="10" xfId="0" applyNumberFormat="1" applyFont="1" applyBorder="1" applyAlignment="1">
      <alignment horizontal="right" wrapText="1"/>
    </xf>
    <xf numFmtId="0" fontId="40" fillId="0" borderId="10" xfId="0" applyFont="1" applyBorder="1" applyAlignment="1">
      <alignment vertical="top" wrapText="1"/>
    </xf>
    <xf numFmtId="0" fontId="41" fillId="0" borderId="10" xfId="0" applyFont="1" applyBorder="1" applyAlignment="1">
      <alignment/>
    </xf>
    <xf numFmtId="3" fontId="41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3" fontId="40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49" fontId="0" fillId="0" borderId="10" xfId="0" applyNumberFormat="1" applyBorder="1" applyAlignment="1">
      <alignment horizontal="right"/>
    </xf>
    <xf numFmtId="9" fontId="40" fillId="0" borderId="10" xfId="0" applyNumberFormat="1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 wrapText="1"/>
    </xf>
    <xf numFmtId="9" fontId="2" fillId="0" borderId="10" xfId="0" applyNumberFormat="1" applyFont="1" applyBorder="1" applyAlignment="1">
      <alignment vertical="top"/>
    </xf>
    <xf numFmtId="0" fontId="39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0" fontId="39" fillId="0" borderId="10" xfId="0" applyNumberFormat="1" applyFont="1" applyBorder="1" applyAlignment="1">
      <alignment vertical="top" wrapText="1"/>
    </xf>
    <xf numFmtId="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8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4.421875" style="0" customWidth="1"/>
    <col min="2" max="2" width="16.8515625" style="0" customWidth="1"/>
    <col min="3" max="3" width="7.140625" style="0" customWidth="1"/>
    <col min="4" max="4" width="8.421875" style="0" customWidth="1"/>
    <col min="5" max="5" width="9.7109375" style="0" bestFit="1" customWidth="1"/>
    <col min="6" max="6" width="9.8515625" style="0" customWidth="1"/>
    <col min="7" max="7" width="10.28125" style="0" customWidth="1"/>
    <col min="8" max="9" width="10.57421875" style="0" customWidth="1"/>
    <col min="10" max="10" width="9.57421875" style="0" customWidth="1"/>
  </cols>
  <sheetData>
    <row r="3" spans="2:11" ht="15">
      <c r="B3" s="4" t="s">
        <v>50</v>
      </c>
      <c r="C3" s="4"/>
      <c r="D3" s="4"/>
      <c r="E3" s="4"/>
      <c r="F3" s="4"/>
      <c r="G3" s="4"/>
      <c r="H3" s="4"/>
      <c r="I3" s="4"/>
      <c r="J3" s="4"/>
      <c r="K3" s="4"/>
    </row>
    <row r="4" spans="2:11" ht="15">
      <c r="B4" s="4"/>
      <c r="C4" s="4"/>
      <c r="D4" s="4"/>
      <c r="E4" s="4" t="s">
        <v>14</v>
      </c>
      <c r="F4" s="4"/>
      <c r="G4" s="4"/>
      <c r="H4" s="4"/>
      <c r="I4" s="4"/>
      <c r="J4" s="4"/>
      <c r="K4" s="4"/>
    </row>
    <row r="6" spans="1:12" ht="101.25" customHeight="1">
      <c r="A6" s="22" t="s">
        <v>11</v>
      </c>
      <c r="B6" s="22" t="s">
        <v>0</v>
      </c>
      <c r="C6" s="3" t="s">
        <v>1</v>
      </c>
      <c r="D6" s="22" t="s">
        <v>13</v>
      </c>
      <c r="E6" s="21">
        <v>1</v>
      </c>
      <c r="F6" s="23" t="s">
        <v>38</v>
      </c>
      <c r="G6" s="24" t="s">
        <v>19</v>
      </c>
      <c r="H6" s="22" t="s">
        <v>18</v>
      </c>
      <c r="I6" s="25" t="s">
        <v>37</v>
      </c>
      <c r="J6" s="26" t="s">
        <v>12</v>
      </c>
      <c r="K6" s="22" t="s">
        <v>10</v>
      </c>
      <c r="L6" s="27" t="s">
        <v>51</v>
      </c>
    </row>
    <row r="7" spans="1:12" ht="15" customHeight="1">
      <c r="A7" s="8">
        <v>1</v>
      </c>
      <c r="B7" s="8" t="s">
        <v>16</v>
      </c>
      <c r="C7" s="8">
        <v>40</v>
      </c>
      <c r="D7" s="8">
        <v>40</v>
      </c>
      <c r="E7" s="9">
        <v>69280</v>
      </c>
      <c r="F7" s="10" t="s">
        <v>39</v>
      </c>
      <c r="G7" s="11"/>
      <c r="H7" s="3"/>
      <c r="I7" s="8">
        <v>14233</v>
      </c>
      <c r="J7" s="8">
        <v>2078</v>
      </c>
      <c r="K7" s="8">
        <v>74411</v>
      </c>
      <c r="L7" s="18" t="s">
        <v>42</v>
      </c>
    </row>
    <row r="8" spans="1:12" ht="15">
      <c r="A8" s="1">
        <v>2</v>
      </c>
      <c r="B8" s="1" t="s">
        <v>2</v>
      </c>
      <c r="C8" s="1">
        <v>41</v>
      </c>
      <c r="D8" s="1">
        <v>41</v>
      </c>
      <c r="E8" s="6">
        <f aca="true" t="shared" si="0" ref="E8:E17">D8*1732</f>
        <v>71012</v>
      </c>
      <c r="F8" s="6">
        <f>E8*83.833/100</f>
        <v>59531.489960000006</v>
      </c>
      <c r="G8" s="6">
        <v>29000</v>
      </c>
      <c r="H8" s="1"/>
      <c r="I8" s="1"/>
      <c r="J8" s="6">
        <f aca="true" t="shared" si="1" ref="J8:J13">E8*3/100</f>
        <v>2130.36</v>
      </c>
      <c r="K8" s="6">
        <v>90661</v>
      </c>
      <c r="L8" s="18" t="s">
        <v>41</v>
      </c>
    </row>
    <row r="9" spans="1:12" ht="15">
      <c r="A9" s="1">
        <v>3</v>
      </c>
      <c r="B9" s="1" t="s">
        <v>3</v>
      </c>
      <c r="C9" s="1">
        <v>138</v>
      </c>
      <c r="D9" s="1">
        <v>137</v>
      </c>
      <c r="E9" s="6">
        <f t="shared" si="0"/>
        <v>237284</v>
      </c>
      <c r="F9" s="6">
        <f aca="true" t="shared" si="2" ref="F9:F15">E9*83.833/100</f>
        <v>198922.29572</v>
      </c>
      <c r="G9" s="6">
        <v>29000</v>
      </c>
      <c r="H9" s="1"/>
      <c r="I9" s="1"/>
      <c r="J9" s="6">
        <f t="shared" si="1"/>
        <v>7118.52</v>
      </c>
      <c r="K9" s="6">
        <f aca="true" t="shared" si="3" ref="K9:K15">F9+G9+H9+I9+J9</f>
        <v>235040.81571999998</v>
      </c>
      <c r="L9" s="18" t="s">
        <v>40</v>
      </c>
    </row>
    <row r="10" spans="1:12" ht="15">
      <c r="A10" s="1">
        <v>4</v>
      </c>
      <c r="B10" s="1" t="s">
        <v>4</v>
      </c>
      <c r="C10" s="1">
        <v>25</v>
      </c>
      <c r="D10" s="1">
        <v>25</v>
      </c>
      <c r="E10" s="6">
        <f t="shared" si="0"/>
        <v>43300</v>
      </c>
      <c r="F10" s="6">
        <f t="shared" si="2"/>
        <v>36299.689</v>
      </c>
      <c r="G10" s="6">
        <v>29000</v>
      </c>
      <c r="H10" s="1"/>
      <c r="I10" s="1"/>
      <c r="J10" s="6">
        <f t="shared" si="1"/>
        <v>1299</v>
      </c>
      <c r="K10" s="6">
        <f t="shared" si="3"/>
        <v>66598.689</v>
      </c>
      <c r="L10" s="18" t="s">
        <v>43</v>
      </c>
    </row>
    <row r="11" spans="1:12" ht="15">
      <c r="A11" s="1">
        <v>5</v>
      </c>
      <c r="B11" s="1" t="s">
        <v>15</v>
      </c>
      <c r="C11" s="1">
        <v>996</v>
      </c>
      <c r="D11" s="1">
        <v>991</v>
      </c>
      <c r="E11" s="6">
        <f t="shared" si="0"/>
        <v>1716412</v>
      </c>
      <c r="F11" s="6">
        <f t="shared" si="2"/>
        <v>1438919.6719600002</v>
      </c>
      <c r="G11" s="6">
        <v>29000</v>
      </c>
      <c r="H11" s="6">
        <v>110000</v>
      </c>
      <c r="I11" s="6"/>
      <c r="J11" s="6">
        <f t="shared" si="1"/>
        <v>51492.36</v>
      </c>
      <c r="K11" s="6">
        <f t="shared" si="3"/>
        <v>1629412.0319600003</v>
      </c>
      <c r="L11" s="18" t="s">
        <v>44</v>
      </c>
    </row>
    <row r="12" spans="1:12" ht="15">
      <c r="A12" s="1">
        <v>6</v>
      </c>
      <c r="B12" s="1" t="s">
        <v>5</v>
      </c>
      <c r="C12" s="1">
        <v>76</v>
      </c>
      <c r="D12" s="1">
        <v>76</v>
      </c>
      <c r="E12" s="6">
        <f t="shared" si="0"/>
        <v>131632</v>
      </c>
      <c r="F12" s="6">
        <f t="shared" si="2"/>
        <v>110351.05456</v>
      </c>
      <c r="G12" s="6">
        <v>29000</v>
      </c>
      <c r="H12" s="1"/>
      <c r="I12" s="1"/>
      <c r="J12" s="6">
        <f t="shared" si="1"/>
        <v>3948.96</v>
      </c>
      <c r="K12" s="6">
        <f t="shared" si="3"/>
        <v>143300.01456</v>
      </c>
      <c r="L12" s="18" t="s">
        <v>45</v>
      </c>
    </row>
    <row r="13" spans="1:12" ht="15">
      <c r="A13" s="1">
        <v>7</v>
      </c>
      <c r="B13" s="1" t="s">
        <v>6</v>
      </c>
      <c r="C13" s="1">
        <v>69</v>
      </c>
      <c r="D13" s="1">
        <v>69</v>
      </c>
      <c r="E13" s="6">
        <f t="shared" si="0"/>
        <v>119508</v>
      </c>
      <c r="F13" s="6">
        <f t="shared" si="2"/>
        <v>100187.14163999999</v>
      </c>
      <c r="G13" s="6">
        <v>29000</v>
      </c>
      <c r="H13" s="1"/>
      <c r="I13" s="1"/>
      <c r="J13" s="6">
        <f t="shared" si="1"/>
        <v>3585.24</v>
      </c>
      <c r="K13" s="6">
        <f t="shared" si="3"/>
        <v>132772.38163999998</v>
      </c>
      <c r="L13" s="18" t="s">
        <v>46</v>
      </c>
    </row>
    <row r="14" spans="1:12" ht="15">
      <c r="A14" s="1">
        <v>8</v>
      </c>
      <c r="B14" s="1" t="s">
        <v>17</v>
      </c>
      <c r="C14" s="1">
        <v>39</v>
      </c>
      <c r="D14" s="1">
        <v>39</v>
      </c>
      <c r="E14" s="6">
        <f t="shared" si="0"/>
        <v>67548</v>
      </c>
      <c r="F14" s="6">
        <f t="shared" si="2"/>
        <v>56627.51484</v>
      </c>
      <c r="G14" s="6"/>
      <c r="H14" s="1"/>
      <c r="I14" s="1">
        <v>13877</v>
      </c>
      <c r="J14" s="6">
        <v>2026</v>
      </c>
      <c r="K14" s="6">
        <f t="shared" si="3"/>
        <v>72530.51484</v>
      </c>
      <c r="L14" s="18" t="s">
        <v>47</v>
      </c>
    </row>
    <row r="15" spans="1:12" ht="15">
      <c r="A15" s="1">
        <v>9</v>
      </c>
      <c r="B15" s="1" t="s">
        <v>7</v>
      </c>
      <c r="C15" s="1">
        <v>98</v>
      </c>
      <c r="D15" s="1">
        <v>98</v>
      </c>
      <c r="E15" s="6">
        <f t="shared" si="0"/>
        <v>169736</v>
      </c>
      <c r="F15" s="6">
        <f t="shared" si="2"/>
        <v>142294.78088</v>
      </c>
      <c r="G15" s="6">
        <v>29000</v>
      </c>
      <c r="H15" s="1"/>
      <c r="I15" s="1"/>
      <c r="J15" s="6">
        <f>E15*3/100</f>
        <v>5092.08</v>
      </c>
      <c r="K15" s="6">
        <f t="shared" si="3"/>
        <v>176386.86088</v>
      </c>
      <c r="L15" s="18" t="s">
        <v>48</v>
      </c>
    </row>
    <row r="16" spans="1:12" ht="15">
      <c r="A16" s="1">
        <v>10</v>
      </c>
      <c r="B16" s="1" t="s">
        <v>8</v>
      </c>
      <c r="C16" s="1">
        <v>108</v>
      </c>
      <c r="D16" s="1">
        <v>107</v>
      </c>
      <c r="E16" s="6">
        <f t="shared" si="0"/>
        <v>185324</v>
      </c>
      <c r="F16" s="6">
        <v>155362</v>
      </c>
      <c r="G16" s="6">
        <v>29000</v>
      </c>
      <c r="H16" s="1"/>
      <c r="I16" s="1"/>
      <c r="J16" s="6">
        <f>E16*3/100</f>
        <v>5559.72</v>
      </c>
      <c r="K16" s="6">
        <v>189922</v>
      </c>
      <c r="L16" s="18" t="s">
        <v>49</v>
      </c>
    </row>
    <row r="17" spans="1:12" ht="15">
      <c r="A17" s="2"/>
      <c r="B17" s="2" t="s">
        <v>9</v>
      </c>
      <c r="C17" s="7">
        <v>1630</v>
      </c>
      <c r="D17" s="7">
        <v>1623</v>
      </c>
      <c r="E17" s="7">
        <f t="shared" si="0"/>
        <v>2811036</v>
      </c>
      <c r="F17" s="7">
        <v>2356596</v>
      </c>
      <c r="G17" s="7">
        <v>232000</v>
      </c>
      <c r="H17" s="7">
        <v>110000</v>
      </c>
      <c r="I17" s="7">
        <v>28110</v>
      </c>
      <c r="J17" s="7">
        <v>84330</v>
      </c>
      <c r="K17" s="7">
        <v>2811036</v>
      </c>
      <c r="L17" s="17"/>
    </row>
    <row r="18" ht="15">
      <c r="F18" s="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7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4.140625" style="0" customWidth="1"/>
    <col min="2" max="2" width="15.28125" style="0" customWidth="1"/>
    <col min="3" max="3" width="6.140625" style="0" customWidth="1"/>
    <col min="4" max="4" width="9.28125" style="0" customWidth="1"/>
    <col min="5" max="5" width="7.7109375" style="0" customWidth="1"/>
    <col min="6" max="6" width="8.57421875" style="0" customWidth="1"/>
    <col min="7" max="7" width="6.8515625" style="0" customWidth="1"/>
    <col min="8" max="8" width="6.00390625" style="0" customWidth="1"/>
    <col min="9" max="9" width="7.140625" style="0" customWidth="1"/>
    <col min="10" max="10" width="5.00390625" style="0" customWidth="1"/>
    <col min="11" max="11" width="6.00390625" style="0" customWidth="1"/>
    <col min="12" max="12" width="5.421875" style="0" customWidth="1"/>
    <col min="13" max="13" width="5.7109375" style="0" customWidth="1"/>
    <col min="14" max="14" width="5.8515625" style="0" customWidth="1"/>
    <col min="15" max="16" width="7.140625" style="0" customWidth="1"/>
    <col min="17" max="17" width="6.57421875" style="0" customWidth="1"/>
    <col min="18" max="18" width="8.7109375" style="0" customWidth="1"/>
  </cols>
  <sheetData>
    <row r="2" ht="15.75">
      <c r="B2" t="s">
        <v>36</v>
      </c>
    </row>
    <row r="3" ht="15.75">
      <c r="D3" t="s">
        <v>34</v>
      </c>
    </row>
    <row r="5" spans="1:18" ht="132" customHeight="1">
      <c r="A5" s="12" t="s">
        <v>11</v>
      </c>
      <c r="B5" s="20" t="s">
        <v>0</v>
      </c>
      <c r="C5" s="12" t="s">
        <v>13</v>
      </c>
      <c r="D5" s="20" t="s">
        <v>20</v>
      </c>
      <c r="E5" s="12" t="s">
        <v>21</v>
      </c>
      <c r="F5" s="19">
        <v>1</v>
      </c>
      <c r="G5" s="12" t="s">
        <v>22</v>
      </c>
      <c r="H5" s="12" t="s">
        <v>23</v>
      </c>
      <c r="I5" s="12" t="s">
        <v>24</v>
      </c>
      <c r="J5" s="12" t="s">
        <v>25</v>
      </c>
      <c r="K5" s="12" t="s">
        <v>26</v>
      </c>
      <c r="L5" s="12" t="s">
        <v>27</v>
      </c>
      <c r="M5" s="12" t="s">
        <v>28</v>
      </c>
      <c r="N5" s="12" t="s">
        <v>29</v>
      </c>
      <c r="O5" s="12" t="s">
        <v>35</v>
      </c>
      <c r="P5" s="12" t="s">
        <v>30</v>
      </c>
      <c r="Q5" s="12" t="s">
        <v>31</v>
      </c>
      <c r="R5" s="20" t="s">
        <v>32</v>
      </c>
    </row>
    <row r="6" spans="1:18" ht="15">
      <c r="A6" s="13">
        <v>1</v>
      </c>
      <c r="B6" s="13" t="s">
        <v>16</v>
      </c>
      <c r="C6" s="13">
        <v>40</v>
      </c>
      <c r="D6" s="10" t="s">
        <v>39</v>
      </c>
      <c r="E6" s="13">
        <v>14233</v>
      </c>
      <c r="F6" s="14">
        <f>D6+E6</f>
        <v>72333</v>
      </c>
      <c r="G6" s="14">
        <v>1000</v>
      </c>
      <c r="H6" s="13">
        <v>23</v>
      </c>
      <c r="I6" s="14">
        <v>1656</v>
      </c>
      <c r="J6" s="13">
        <v>0</v>
      </c>
      <c r="K6" s="13">
        <v>0</v>
      </c>
      <c r="L6" s="13">
        <v>1</v>
      </c>
      <c r="M6" s="13">
        <v>326</v>
      </c>
      <c r="N6" s="13">
        <v>41</v>
      </c>
      <c r="O6" s="13">
        <v>23780</v>
      </c>
      <c r="P6" s="14">
        <v>51956</v>
      </c>
      <c r="Q6" s="13"/>
      <c r="R6" s="14">
        <f>F6+G6+I6+K6+M6+O6+P6+Q6</f>
        <v>151051</v>
      </c>
    </row>
    <row r="7" spans="1:18" ht="15">
      <c r="A7" s="13">
        <v>2</v>
      </c>
      <c r="B7" s="13" t="s">
        <v>2</v>
      </c>
      <c r="C7" s="13">
        <v>41</v>
      </c>
      <c r="D7" s="6">
        <v>59531.489960000006</v>
      </c>
      <c r="E7" s="14">
        <v>29000</v>
      </c>
      <c r="F7" s="14">
        <f aca="true" t="shared" si="0" ref="F7:F16">D7+E7</f>
        <v>88531.48996</v>
      </c>
      <c r="G7" s="14">
        <v>1025</v>
      </c>
      <c r="H7" s="13">
        <v>20</v>
      </c>
      <c r="I7" s="14">
        <v>1440</v>
      </c>
      <c r="J7" s="13">
        <v>12</v>
      </c>
      <c r="K7" s="13">
        <v>4476</v>
      </c>
      <c r="L7" s="13">
        <v>3</v>
      </c>
      <c r="M7" s="13">
        <v>978</v>
      </c>
      <c r="N7" s="13">
        <v>44</v>
      </c>
      <c r="O7" s="13">
        <v>25520</v>
      </c>
      <c r="P7" s="13"/>
      <c r="Q7" s="13"/>
      <c r="R7" s="14">
        <f aca="true" t="shared" si="1" ref="R7:R16">F7+G7+I7+K7+M7+O7+P7+Q7</f>
        <v>121970.48996</v>
      </c>
    </row>
    <row r="8" spans="1:18" ht="15">
      <c r="A8" s="13">
        <v>3</v>
      </c>
      <c r="B8" s="13" t="s">
        <v>3</v>
      </c>
      <c r="C8" s="13">
        <v>137</v>
      </c>
      <c r="D8" s="6">
        <v>198922.29572</v>
      </c>
      <c r="E8" s="14">
        <v>29000</v>
      </c>
      <c r="F8" s="14">
        <f t="shared" si="0"/>
        <v>227922.29572</v>
      </c>
      <c r="G8" s="14">
        <v>3425</v>
      </c>
      <c r="H8" s="13">
        <v>70</v>
      </c>
      <c r="I8" s="14">
        <v>5040</v>
      </c>
      <c r="J8" s="13">
        <v>0</v>
      </c>
      <c r="K8" s="13">
        <v>0</v>
      </c>
      <c r="L8" s="13">
        <v>4</v>
      </c>
      <c r="M8" s="13">
        <v>1304</v>
      </c>
      <c r="N8" s="13">
        <v>109</v>
      </c>
      <c r="O8" s="13">
        <v>63220</v>
      </c>
      <c r="P8" s="13"/>
      <c r="Q8" s="13"/>
      <c r="R8" s="14">
        <f t="shared" si="1"/>
        <v>300911.29572</v>
      </c>
    </row>
    <row r="9" spans="1:18" ht="15">
      <c r="A9" s="13">
        <v>4</v>
      </c>
      <c r="B9" s="13" t="s">
        <v>4</v>
      </c>
      <c r="C9" s="13">
        <v>25</v>
      </c>
      <c r="D9" s="6">
        <v>36299.689</v>
      </c>
      <c r="E9" s="14">
        <v>29000</v>
      </c>
      <c r="F9" s="14">
        <f t="shared" si="0"/>
        <v>65299.689</v>
      </c>
      <c r="G9" s="13">
        <v>625</v>
      </c>
      <c r="H9" s="13">
        <v>25</v>
      </c>
      <c r="I9" s="14">
        <v>1800</v>
      </c>
      <c r="J9" s="13">
        <v>0</v>
      </c>
      <c r="K9" s="13">
        <v>0</v>
      </c>
      <c r="L9" s="13">
        <v>1</v>
      </c>
      <c r="M9" s="13">
        <v>326</v>
      </c>
      <c r="N9" s="13">
        <v>26</v>
      </c>
      <c r="O9" s="13">
        <v>15080</v>
      </c>
      <c r="P9" s="13"/>
      <c r="Q9" s="13"/>
      <c r="R9" s="14">
        <f t="shared" si="1"/>
        <v>83130.689</v>
      </c>
    </row>
    <row r="10" spans="1:18" ht="15">
      <c r="A10" s="13">
        <v>5</v>
      </c>
      <c r="B10" s="13" t="s">
        <v>15</v>
      </c>
      <c r="C10" s="13">
        <v>991</v>
      </c>
      <c r="D10" s="6">
        <v>1438919.6719600002</v>
      </c>
      <c r="E10" s="14">
        <v>139000</v>
      </c>
      <c r="F10" s="14">
        <f t="shared" si="0"/>
        <v>1577919.6719600002</v>
      </c>
      <c r="G10" s="14">
        <v>24775</v>
      </c>
      <c r="H10" s="13">
        <v>363</v>
      </c>
      <c r="I10" s="14">
        <v>26136</v>
      </c>
      <c r="J10" s="13">
        <v>0</v>
      </c>
      <c r="K10" s="13">
        <v>0</v>
      </c>
      <c r="L10" s="13">
        <v>23</v>
      </c>
      <c r="M10" s="13">
        <v>7498</v>
      </c>
      <c r="N10" s="13">
        <v>317</v>
      </c>
      <c r="O10" s="13">
        <v>183860</v>
      </c>
      <c r="P10" s="13"/>
      <c r="Q10" s="14">
        <v>23490</v>
      </c>
      <c r="R10" s="14">
        <f t="shared" si="1"/>
        <v>1843678.6719600002</v>
      </c>
    </row>
    <row r="11" spans="1:18" ht="15">
      <c r="A11" s="13">
        <v>6</v>
      </c>
      <c r="B11" s="13" t="s">
        <v>5</v>
      </c>
      <c r="C11" s="13">
        <v>76</v>
      </c>
      <c r="D11" s="6">
        <v>110351.05456</v>
      </c>
      <c r="E11" s="14">
        <v>29000</v>
      </c>
      <c r="F11" s="14">
        <f t="shared" si="0"/>
        <v>139351.05456000002</v>
      </c>
      <c r="G11" s="14">
        <v>1900</v>
      </c>
      <c r="H11" s="13">
        <v>20</v>
      </c>
      <c r="I11" s="14">
        <v>1440</v>
      </c>
      <c r="J11" s="13">
        <v>20</v>
      </c>
      <c r="K11" s="13">
        <v>7460</v>
      </c>
      <c r="L11" s="13">
        <v>4</v>
      </c>
      <c r="M11" s="13">
        <v>1304</v>
      </c>
      <c r="N11" s="13">
        <v>44</v>
      </c>
      <c r="O11" s="13">
        <v>25520</v>
      </c>
      <c r="P11" s="13"/>
      <c r="Q11" s="13"/>
      <c r="R11" s="14">
        <f t="shared" si="1"/>
        <v>176975.05456000002</v>
      </c>
    </row>
    <row r="12" spans="1:18" ht="15">
      <c r="A12" s="13">
        <v>7</v>
      </c>
      <c r="B12" s="13" t="s">
        <v>6</v>
      </c>
      <c r="C12" s="13">
        <v>69</v>
      </c>
      <c r="D12" s="6">
        <v>100187.14163999999</v>
      </c>
      <c r="E12" s="14">
        <v>29000</v>
      </c>
      <c r="F12" s="14">
        <f t="shared" si="0"/>
        <v>129187.14163999999</v>
      </c>
      <c r="G12" s="14">
        <v>1725</v>
      </c>
      <c r="H12" s="13">
        <v>36</v>
      </c>
      <c r="I12" s="14">
        <v>2592</v>
      </c>
      <c r="J12" s="13">
        <v>3</v>
      </c>
      <c r="K12" s="13">
        <v>1119</v>
      </c>
      <c r="L12" s="13">
        <v>1</v>
      </c>
      <c r="M12" s="13">
        <v>326</v>
      </c>
      <c r="N12" s="13">
        <v>27</v>
      </c>
      <c r="O12" s="13">
        <v>15660</v>
      </c>
      <c r="P12" s="13"/>
      <c r="Q12" s="13"/>
      <c r="R12" s="14">
        <f t="shared" si="1"/>
        <v>150609.14164</v>
      </c>
    </row>
    <row r="13" spans="1:18" ht="15">
      <c r="A13" s="13">
        <v>8</v>
      </c>
      <c r="B13" s="13" t="s">
        <v>17</v>
      </c>
      <c r="C13" s="13">
        <v>39</v>
      </c>
      <c r="D13" s="6">
        <v>56627.51484</v>
      </c>
      <c r="E13" s="14">
        <v>13877</v>
      </c>
      <c r="F13" s="14">
        <f t="shared" si="0"/>
        <v>70504.51484</v>
      </c>
      <c r="G13" s="13">
        <v>975</v>
      </c>
      <c r="H13" s="13">
        <v>21</v>
      </c>
      <c r="I13" s="14">
        <v>1512</v>
      </c>
      <c r="J13" s="13">
        <v>0</v>
      </c>
      <c r="K13" s="13">
        <v>0</v>
      </c>
      <c r="L13" s="13">
        <v>0</v>
      </c>
      <c r="M13" s="13">
        <v>0</v>
      </c>
      <c r="N13" s="13">
        <v>40</v>
      </c>
      <c r="O13" s="13">
        <v>23200</v>
      </c>
      <c r="P13" s="14">
        <v>50657</v>
      </c>
      <c r="Q13" s="13"/>
      <c r="R13" s="14">
        <f t="shared" si="1"/>
        <v>146848.51484000002</v>
      </c>
    </row>
    <row r="14" spans="1:18" ht="15">
      <c r="A14" s="13">
        <v>9</v>
      </c>
      <c r="B14" s="13" t="s">
        <v>7</v>
      </c>
      <c r="C14" s="13">
        <v>98</v>
      </c>
      <c r="D14" s="6">
        <v>142294.78088</v>
      </c>
      <c r="E14" s="14">
        <v>29000</v>
      </c>
      <c r="F14" s="14">
        <f t="shared" si="0"/>
        <v>171294.78088</v>
      </c>
      <c r="G14" s="14">
        <v>2450</v>
      </c>
      <c r="H14" s="13">
        <v>52</v>
      </c>
      <c r="I14" s="14">
        <v>3744</v>
      </c>
      <c r="J14" s="13">
        <v>0</v>
      </c>
      <c r="K14" s="13">
        <v>0</v>
      </c>
      <c r="L14" s="13">
        <v>0</v>
      </c>
      <c r="M14" s="13">
        <v>0</v>
      </c>
      <c r="N14" s="13">
        <v>89</v>
      </c>
      <c r="O14" s="13">
        <v>51620</v>
      </c>
      <c r="P14" s="13"/>
      <c r="Q14" s="13"/>
      <c r="R14" s="14">
        <f t="shared" si="1"/>
        <v>229108.78088</v>
      </c>
    </row>
    <row r="15" spans="1:18" ht="15">
      <c r="A15" s="13">
        <v>10</v>
      </c>
      <c r="B15" s="13" t="s">
        <v>8</v>
      </c>
      <c r="C15" s="13">
        <v>107</v>
      </c>
      <c r="D15" s="6">
        <v>155362</v>
      </c>
      <c r="E15" s="14">
        <v>29000</v>
      </c>
      <c r="F15" s="14">
        <f t="shared" si="0"/>
        <v>184362</v>
      </c>
      <c r="G15" s="14">
        <v>2675</v>
      </c>
      <c r="H15" s="13">
        <v>60</v>
      </c>
      <c r="I15" s="14">
        <v>4320</v>
      </c>
      <c r="J15" s="13">
        <v>3</v>
      </c>
      <c r="K15" s="13">
        <v>1119</v>
      </c>
      <c r="L15" s="13">
        <v>3</v>
      </c>
      <c r="M15" s="13">
        <v>978</v>
      </c>
      <c r="N15" s="13">
        <v>112</v>
      </c>
      <c r="O15" s="13">
        <v>64960</v>
      </c>
      <c r="P15" s="13"/>
      <c r="Q15" s="13"/>
      <c r="R15" s="14">
        <f t="shared" si="1"/>
        <v>258414</v>
      </c>
    </row>
    <row r="16" spans="1:18" ht="15">
      <c r="A16" s="13">
        <v>11</v>
      </c>
      <c r="B16" s="13" t="s">
        <v>33</v>
      </c>
      <c r="C16" s="13">
        <v>0</v>
      </c>
      <c r="D16" s="13">
        <v>0</v>
      </c>
      <c r="E16" s="13">
        <v>84330</v>
      </c>
      <c r="F16" s="14">
        <f t="shared" si="0"/>
        <v>84330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/>
      <c r="R16" s="14">
        <f t="shared" si="1"/>
        <v>84330</v>
      </c>
    </row>
    <row r="17" spans="1:18" ht="15">
      <c r="A17" s="13"/>
      <c r="B17" s="15" t="s">
        <v>9</v>
      </c>
      <c r="C17" s="15">
        <v>1623</v>
      </c>
      <c r="D17" s="16">
        <v>2356596</v>
      </c>
      <c r="E17" s="16">
        <v>454440</v>
      </c>
      <c r="F17" s="16">
        <v>2811036</v>
      </c>
      <c r="G17" s="16">
        <v>40575</v>
      </c>
      <c r="H17" s="15">
        <v>690</v>
      </c>
      <c r="I17" s="16">
        <v>49680</v>
      </c>
      <c r="J17" s="15">
        <v>38</v>
      </c>
      <c r="K17" s="15">
        <v>14174</v>
      </c>
      <c r="L17" s="15">
        <v>40</v>
      </c>
      <c r="M17" s="15">
        <v>13040</v>
      </c>
      <c r="N17" s="15">
        <v>849</v>
      </c>
      <c r="O17" s="15">
        <v>492420</v>
      </c>
      <c r="P17" s="16">
        <v>102613</v>
      </c>
      <c r="Q17" s="16">
        <v>23490</v>
      </c>
      <c r="R17" s="16">
        <v>3547028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Obshtina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Tiurdieva</dc:creator>
  <cp:keywords/>
  <dc:description/>
  <cp:lastModifiedBy>tiurdieva</cp:lastModifiedBy>
  <cp:lastPrinted>2017-01-06T07:14:27Z</cp:lastPrinted>
  <dcterms:created xsi:type="dcterms:W3CDTF">2012-01-18T15:51:00Z</dcterms:created>
  <dcterms:modified xsi:type="dcterms:W3CDTF">2017-02-22T06:46:35Z</dcterms:modified>
  <cp:category/>
  <cp:version/>
  <cp:contentType/>
  <cp:contentStatus/>
</cp:coreProperties>
</file>